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08"/>
  <workbookPr/>
  <mc:AlternateContent xmlns:mc="http://schemas.openxmlformats.org/markup-compatibility/2006">
    <mc:Choice Requires="x15">
      <x15ac:absPath xmlns:x15ac="http://schemas.microsoft.com/office/spreadsheetml/2010/11/ac" url="/Users/Michael/Downloads/"/>
    </mc:Choice>
  </mc:AlternateContent>
  <xr:revisionPtr revIDLastSave="0" documentId="13_ncr:1_{9394C13D-FCFC-F347-B937-673CAD42B0D2}" xr6:coauthVersionLast="45" xr6:coauthVersionMax="45" xr10:uidLastSave="{00000000-0000-0000-0000-000000000000}"/>
  <bookViews>
    <workbookView xWindow="0" yWindow="460" windowWidth="25600" windowHeight="12300" xr2:uid="{00000000-000D-0000-FFFF-FFFF00000000}"/>
  </bookViews>
  <sheets>
    <sheet name="Cost Template- Toront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9" i="1" l="1"/>
  <c r="C35" i="1"/>
  <c r="C28" i="1"/>
  <c r="B27" i="1"/>
  <c r="C27" i="1" s="1"/>
  <c r="C18" i="1"/>
  <c r="C17" i="1"/>
  <c r="C16" i="1"/>
  <c r="C15" i="1"/>
  <c r="C10" i="1"/>
  <c r="C29" i="1" l="1"/>
  <c r="C20" i="1"/>
  <c r="C21" i="1" s="1"/>
  <c r="C22" i="1" s="1"/>
  <c r="C40" i="1" s="1"/>
</calcChain>
</file>

<file path=xl/sharedStrings.xml><?xml version="1.0" encoding="utf-8"?>
<sst xmlns="http://schemas.openxmlformats.org/spreadsheetml/2006/main" count="45" uniqueCount="38">
  <si>
    <t>FINANCIAL ANALYSIS</t>
  </si>
  <si>
    <t>Purchase price</t>
  </si>
  <si>
    <t>Down Payment %</t>
  </si>
  <si>
    <t>Down Payment</t>
  </si>
  <si>
    <t>Resident</t>
  </si>
  <si>
    <t>Non Resident</t>
  </si>
  <si>
    <t>Land Transfer Tax</t>
  </si>
  <si>
    <t>&lt; $55,000</t>
  </si>
  <si>
    <t>$55,000 to 250,000</t>
  </si>
  <si>
    <t>$250,000 to 400,000</t>
  </si>
  <si>
    <t>&gt; $400,000</t>
  </si>
  <si>
    <t>&gt; $2,000,000 (contain 2 single family residence</t>
  </si>
  <si>
    <t>Total land transfer tax- provincial</t>
  </si>
  <si>
    <t>Toronto additional land transfer tax- Municipal</t>
  </si>
  <si>
    <t>If purchasing a home in Toronto, there is an additional municipal land transfer tax. Toronto’s land transfer tax applies within the following boundaries: Steeles Avenue as the North border, Etobicoke as the West border, Scarborough as the East border and Lake Ontario as the South border.</t>
  </si>
  <si>
    <t>Total land transfer tax</t>
  </si>
  <si>
    <t>Land Transfer Tax Refund</t>
  </si>
  <si>
    <t>Purchase price &gt; $100,000</t>
  </si>
  <si>
    <t>&gt; 200,000</t>
  </si>
  <si>
    <t>&gt; 400,000</t>
  </si>
  <si>
    <t>Total provincial rebate</t>
  </si>
  <si>
    <t>Max</t>
  </si>
  <si>
    <t>Total Municipal Rebate</t>
  </si>
  <si>
    <t>Total Refund</t>
  </si>
  <si>
    <t>Other fees</t>
  </si>
  <si>
    <t>Stat registry fee</t>
  </si>
  <si>
    <t>Estimate</t>
  </si>
  <si>
    <t>Realty taxes</t>
  </si>
  <si>
    <t>Depending on how much is prepaid by current owners</t>
  </si>
  <si>
    <t>Paid Title insurance premium</t>
  </si>
  <si>
    <t>Legal costs + HST</t>
  </si>
  <si>
    <t>Average</t>
  </si>
  <si>
    <t>Other Legal costs</t>
  </si>
  <si>
    <t>Government registration fees</t>
  </si>
  <si>
    <t>Municipal land transfer tax admin fee</t>
  </si>
  <si>
    <t>Total other fees</t>
  </si>
  <si>
    <t>Total additional costs</t>
  </si>
  <si>
    <t>Average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</si>
</sst>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164" formatCode="&quot; &quot;&quot;$&quot;* #,##0.00&quot; &quot;;&quot;-&quot;&quot;$&quot;* #,##0.00&quot; &quot;;&quot; &quot;&quot;$&quot;* &quot;-&quot;??&quot; &quot;"/>
    <numFmt numFmtId="165" formatCode="&quot;$&quot;0.00"/>
    <numFmt numFmtId="166" formatCode="0.0%"/>
    <numFmt numFmtId="167" formatCode="_-&quot;$&quot;* #,##0.00_-;\-&quot;$&quot;* #,##0.00_-;_-&quot;$&quot;* &quot;-&quot;??;_-@_-"/>
    <numFmt numFmtId="168" formatCode="&quot;$&quot;#,##0.00"/>
    <numFmt numFmtId="169" formatCode="&quot;$&quot;#,##0.00;&quot;-&quot;&quot;$&quot;#,##0.00"/>
  </numFmts>
  <fonts count="5" x14ac:knownFonts="1">
    <font>
      <sz val="11"/>
      <color indexed="8"/>
      <name val="Calibri"/>
    </font>
    <font>
      <b/>
      <u/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10"/>
      </top>
      <bottom style="thin">
        <color indexed="10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2">
    <xf numFmtId="0" fontId="0" fillId="0" borderId="0" applyNumberFormat="0" applyFill="0" applyBorder="0" applyProtection="0"/>
    <xf numFmtId="44" fontId="3" fillId="0" borderId="0" applyFont="0" applyFill="0" applyBorder="0" applyAlignment="0" applyProtection="0"/>
  </cellStyleXfs>
  <cellXfs count="47">
    <xf numFmtId="0" fontId="0" fillId="0" borderId="0" xfId="0" applyFont="1" applyAlignment="1"/>
    <xf numFmtId="0" fontId="0" fillId="0" borderId="0" xfId="0" applyNumberFormat="1" applyFont="1" applyAlignment="1"/>
    <xf numFmtId="0" fontId="0" fillId="0" borderId="2" xfId="0" applyFont="1" applyBorder="1" applyAlignment="1"/>
    <xf numFmtId="0" fontId="0" fillId="0" borderId="3" xfId="0" applyFont="1" applyBorder="1" applyAlignment="1"/>
    <xf numFmtId="49" fontId="2" fillId="3" borderId="1" xfId="0" applyNumberFormat="1" applyFont="1" applyFill="1" applyBorder="1" applyAlignment="1"/>
    <xf numFmtId="164" fontId="0" fillId="4" borderId="1" xfId="0" applyNumberFormat="1" applyFont="1" applyFill="1" applyBorder="1" applyAlignment="1"/>
    <xf numFmtId="0" fontId="0" fillId="3" borderId="1" xfId="0" applyNumberFormat="1" applyFont="1" applyFill="1" applyBorder="1" applyAlignment="1"/>
    <xf numFmtId="9" fontId="0" fillId="4" borderId="1" xfId="0" applyNumberFormat="1" applyFont="1" applyFill="1" applyBorder="1" applyAlignment="1"/>
    <xf numFmtId="164" fontId="0" fillId="3" borderId="1" xfId="0" applyNumberFormat="1" applyFont="1" applyFill="1" applyBorder="1" applyAlignment="1"/>
    <xf numFmtId="9" fontId="0" fillId="3" borderId="2" xfId="0" applyNumberFormat="1" applyFont="1" applyFill="1" applyBorder="1" applyAlignment="1"/>
    <xf numFmtId="165" fontId="0" fillId="4" borderId="1" xfId="0" applyNumberFormat="1" applyFont="1" applyFill="1" applyBorder="1" applyAlignment="1"/>
    <xf numFmtId="0" fontId="2" fillId="2" borderId="1" xfId="0" applyFont="1" applyFill="1" applyBorder="1" applyAlignment="1"/>
    <xf numFmtId="49" fontId="2" fillId="2" borderId="1" xfId="0" applyNumberFormat="1" applyFont="1" applyFill="1" applyBorder="1" applyAlignment="1"/>
    <xf numFmtId="0" fontId="0" fillId="3" borderId="1" xfId="0" applyFont="1" applyFill="1" applyBorder="1" applyAlignment="1"/>
    <xf numFmtId="0" fontId="0" fillId="2" borderId="1" xfId="0" applyNumberFormat="1" applyFont="1" applyFill="1" applyBorder="1" applyAlignment="1"/>
    <xf numFmtId="49" fontId="0" fillId="3" borderId="1" xfId="0" applyNumberFormat="1" applyFont="1" applyFill="1" applyBorder="1" applyAlignment="1"/>
    <xf numFmtId="166" fontId="2" fillId="3" borderId="1" xfId="0" applyNumberFormat="1" applyFont="1" applyFill="1" applyBorder="1" applyAlignment="1"/>
    <xf numFmtId="165" fontId="2" fillId="3" borderId="1" xfId="0" applyNumberFormat="1" applyFont="1" applyFill="1" applyBorder="1" applyAlignment="1"/>
    <xf numFmtId="164" fontId="2" fillId="3" borderId="1" xfId="0" applyNumberFormat="1" applyFont="1" applyFill="1" applyBorder="1" applyAlignment="1"/>
    <xf numFmtId="49" fontId="0" fillId="0" borderId="2" xfId="0" applyNumberFormat="1" applyFont="1" applyBorder="1" applyAlignment="1"/>
    <xf numFmtId="0" fontId="0" fillId="2" borderId="1" xfId="0" applyFont="1" applyFill="1" applyBorder="1" applyAlignment="1"/>
    <xf numFmtId="0" fontId="0" fillId="0" borderId="4" xfId="0" applyFont="1" applyBorder="1" applyAlignment="1"/>
    <xf numFmtId="164" fontId="0" fillId="3" borderId="1" xfId="0" applyNumberFormat="1" applyFont="1" applyFill="1" applyBorder="1" applyAlignment="1">
      <alignment horizontal="left"/>
    </xf>
    <xf numFmtId="0" fontId="0" fillId="0" borderId="5" xfId="0" applyFont="1" applyBorder="1" applyAlignment="1"/>
    <xf numFmtId="164" fontId="0" fillId="0" borderId="5" xfId="0" applyNumberFormat="1" applyFont="1" applyBorder="1" applyAlignment="1"/>
    <xf numFmtId="49" fontId="0" fillId="0" borderId="2" xfId="0" applyNumberFormat="1" applyFont="1" applyBorder="1" applyAlignment="1">
      <alignment horizontal="left"/>
    </xf>
    <xf numFmtId="164" fontId="0" fillId="0" borderId="6" xfId="0" applyNumberFormat="1" applyFont="1" applyBorder="1" applyAlignment="1"/>
    <xf numFmtId="49" fontId="0" fillId="4" borderId="1" xfId="0" applyNumberFormat="1" applyFont="1" applyFill="1" applyBorder="1" applyAlignment="1"/>
    <xf numFmtId="167" fontId="0" fillId="4" borderId="1" xfId="0" applyNumberFormat="1" applyFont="1" applyFill="1" applyBorder="1" applyAlignment="1">
      <alignment horizontal="left"/>
    </xf>
    <xf numFmtId="0" fontId="0" fillId="4" borderId="1" xfId="0" applyFont="1" applyFill="1" applyBorder="1" applyAlignment="1"/>
    <xf numFmtId="10" fontId="0" fillId="4" borderId="1" xfId="0" applyNumberFormat="1" applyFont="1" applyFill="1" applyBorder="1" applyAlignment="1"/>
    <xf numFmtId="168" fontId="0" fillId="4" borderId="1" xfId="0" applyNumberFormat="1" applyFont="1" applyFill="1" applyBorder="1" applyAlignment="1"/>
    <xf numFmtId="169" fontId="0" fillId="4" borderId="1" xfId="0" applyNumberFormat="1" applyFont="1" applyFill="1" applyBorder="1" applyAlignment="1"/>
    <xf numFmtId="168" fontId="2" fillId="4" borderId="1" xfId="0" applyNumberFormat="1" applyFont="1" applyFill="1" applyBorder="1" applyAlignment="1"/>
    <xf numFmtId="0" fontId="0" fillId="0" borderId="0" xfId="0" applyNumberFormat="1" applyFont="1" applyAlignment="1"/>
    <xf numFmtId="44" fontId="2" fillId="2" borderId="1" xfId="1" applyFont="1" applyFill="1" applyBorder="1" applyAlignment="1"/>
    <xf numFmtId="0" fontId="4" fillId="2" borderId="1" xfId="0" applyNumberFormat="1" applyFont="1" applyFill="1" applyBorder="1" applyAlignment="1"/>
    <xf numFmtId="164" fontId="0" fillId="5" borderId="1" xfId="0" applyNumberFormat="1" applyFont="1" applyFill="1" applyBorder="1" applyAlignment="1">
      <alignment horizontal="left"/>
    </xf>
    <xf numFmtId="9" fontId="0" fillId="5" borderId="1" xfId="0" applyNumberFormat="1" applyFont="1" applyFill="1" applyBorder="1" applyAlignment="1"/>
    <xf numFmtId="165" fontId="0" fillId="5" borderId="1" xfId="0" applyNumberFormat="1" applyFont="1" applyFill="1" applyBorder="1" applyAlignment="1"/>
    <xf numFmtId="164" fontId="2" fillId="5" borderId="1" xfId="0" applyNumberFormat="1" applyFont="1" applyFill="1" applyBorder="1" applyAlignment="1"/>
    <xf numFmtId="49" fontId="1" fillId="2" borderId="7" xfId="0" applyNumberFormat="1" applyFont="1" applyFill="1" applyBorder="1" applyAlignment="1">
      <alignment horizontal="center"/>
    </xf>
    <xf numFmtId="49" fontId="1" fillId="2" borderId="8" xfId="0" applyNumberFormat="1" applyFont="1" applyFill="1" applyBorder="1" applyAlignment="1">
      <alignment horizontal="center"/>
    </xf>
    <xf numFmtId="49" fontId="1" fillId="2" borderId="9" xfId="0" applyNumberFormat="1" applyFont="1" applyFill="1" applyBorder="1" applyAlignment="1">
      <alignment horizontal="center"/>
    </xf>
    <xf numFmtId="49" fontId="0" fillId="0" borderId="10" xfId="0" applyNumberFormat="1" applyFont="1" applyBorder="1" applyAlignment="1">
      <alignment horizontal="left" wrapText="1"/>
    </xf>
    <xf numFmtId="49" fontId="0" fillId="0" borderId="11" xfId="0" applyNumberFormat="1" applyFont="1" applyBorder="1" applyAlignment="1">
      <alignment horizontal="left" wrapText="1"/>
    </xf>
    <xf numFmtId="49" fontId="0" fillId="0" borderId="12" xfId="0" applyNumberFormat="1" applyFont="1" applyBorder="1" applyAlignment="1">
      <alignment horizontal="left" wrapText="1"/>
    </xf>
  </cellXfs>
  <cellStyles count="2">
    <cellStyle name="Currency" xfId="1" builtinId="4"/>
    <cellStyle name="Normal" xfId="0" builtinId="0"/>
  </cellStyles>
  <dxfs count="1"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9CC2E5"/>
      <rgbColor rgb="FFAAAAAA"/>
      <rgbColor rgb="FFFFFFFF"/>
      <rgbColor rgb="FFC5DEB5"/>
      <rgbColor rgb="FFFF00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742951</xdr:colOff>
      <xdr:row>0</xdr:row>
      <xdr:rowOff>0</xdr:rowOff>
    </xdr:from>
    <xdr:to>
      <xdr:col>6</xdr:col>
      <xdr:colOff>361950</xdr:colOff>
      <xdr:row>5</xdr:row>
      <xdr:rowOff>132574</xdr:rowOff>
    </xdr:to>
    <xdr:pic>
      <xdr:nvPicPr>
        <xdr:cNvPr id="2" name="Picture 1" descr="Log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1" y="0"/>
          <a:ext cx="1819274" cy="10374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40"/>
  <sheetViews>
    <sheetView showGridLines="0" tabSelected="1" topLeftCell="A20" workbookViewId="0">
      <selection activeCell="C10" sqref="C10"/>
    </sheetView>
  </sheetViews>
  <sheetFormatPr baseColWidth="10" defaultColWidth="8.83203125" defaultRowHeight="14.5" customHeight="1" x14ac:dyDescent="0.2"/>
  <cols>
    <col min="1" max="1" width="26.5" style="1" customWidth="1"/>
    <col min="2" max="2" width="12.6640625" style="1" customWidth="1"/>
    <col min="3" max="3" width="14" style="1" customWidth="1"/>
    <col min="4" max="4" width="12.6640625" style="1" customWidth="1"/>
    <col min="5" max="5" width="17.33203125" style="1" customWidth="1"/>
    <col min="6" max="6" width="15.6640625" style="1" customWidth="1"/>
    <col min="7" max="7" width="12.6640625" style="1" customWidth="1"/>
    <col min="8" max="256" width="8.83203125" style="1" customWidth="1"/>
  </cols>
  <sheetData>
    <row r="1" spans="1:256" ht="14.5" customHeight="1" x14ac:dyDescent="0.2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34"/>
      <c r="AV1" s="34"/>
      <c r="AW1" s="34"/>
      <c r="AX1" s="34"/>
      <c r="AY1" s="34"/>
      <c r="AZ1" s="34"/>
      <c r="BA1" s="34"/>
      <c r="BB1" s="34"/>
      <c r="BC1" s="34"/>
      <c r="BD1" s="34"/>
      <c r="BE1" s="34"/>
      <c r="BF1" s="34"/>
      <c r="BG1" s="34"/>
      <c r="BH1" s="34"/>
      <c r="BI1" s="34"/>
      <c r="BJ1" s="34"/>
      <c r="BK1" s="34"/>
      <c r="BL1" s="34"/>
      <c r="BM1" s="34"/>
      <c r="BN1" s="34"/>
      <c r="BO1" s="34"/>
      <c r="BP1" s="34"/>
      <c r="BQ1" s="34"/>
      <c r="BR1" s="34"/>
      <c r="BS1" s="34"/>
      <c r="BT1" s="34"/>
      <c r="BU1" s="34"/>
      <c r="BV1" s="34"/>
      <c r="BW1" s="34"/>
      <c r="BX1" s="34"/>
      <c r="BY1" s="34"/>
      <c r="BZ1" s="34"/>
      <c r="CA1" s="34"/>
      <c r="CB1" s="34"/>
      <c r="CC1" s="34"/>
      <c r="CD1" s="34"/>
      <c r="CE1" s="34"/>
      <c r="CF1" s="34"/>
      <c r="CG1" s="34"/>
      <c r="CH1" s="34"/>
      <c r="CI1" s="34"/>
      <c r="CJ1" s="34"/>
      <c r="CK1" s="34"/>
      <c r="CL1" s="34"/>
      <c r="CM1" s="34"/>
      <c r="CN1" s="34"/>
      <c r="CO1" s="34"/>
      <c r="CP1" s="34"/>
      <c r="CQ1" s="34"/>
      <c r="CR1" s="34"/>
      <c r="CS1" s="34"/>
      <c r="CT1" s="34"/>
      <c r="CU1" s="34"/>
      <c r="CV1" s="34"/>
      <c r="CW1" s="34"/>
      <c r="CX1" s="34"/>
      <c r="CY1" s="34"/>
      <c r="CZ1" s="34"/>
      <c r="DA1" s="34"/>
      <c r="DB1" s="34"/>
      <c r="DC1" s="34"/>
      <c r="DD1" s="34"/>
      <c r="DE1" s="34"/>
      <c r="DF1" s="34"/>
      <c r="DG1" s="34"/>
      <c r="DH1" s="34"/>
      <c r="DI1" s="34"/>
      <c r="DJ1" s="34"/>
      <c r="DK1" s="34"/>
      <c r="DL1" s="34"/>
      <c r="DM1" s="34"/>
      <c r="DN1" s="34"/>
      <c r="DO1" s="34"/>
      <c r="DP1" s="34"/>
      <c r="DQ1" s="34"/>
      <c r="DR1" s="34"/>
      <c r="DS1" s="34"/>
      <c r="DT1" s="34"/>
      <c r="DU1" s="34"/>
      <c r="DV1" s="34"/>
      <c r="DW1" s="34"/>
      <c r="DX1" s="34"/>
      <c r="DY1" s="34"/>
      <c r="DZ1" s="34"/>
      <c r="EA1" s="34"/>
      <c r="EB1" s="34"/>
      <c r="EC1" s="34"/>
      <c r="ED1" s="34"/>
      <c r="EE1" s="34"/>
      <c r="EF1" s="34"/>
      <c r="EG1" s="34"/>
      <c r="EH1" s="34"/>
      <c r="EI1" s="34"/>
      <c r="EJ1" s="34"/>
      <c r="EK1" s="34"/>
      <c r="EL1" s="34"/>
      <c r="EM1" s="34"/>
      <c r="EN1" s="34"/>
      <c r="EO1" s="34"/>
      <c r="EP1" s="34"/>
      <c r="EQ1" s="34"/>
      <c r="ER1" s="34"/>
      <c r="ES1" s="34"/>
      <c r="ET1" s="34"/>
      <c r="EU1" s="34"/>
      <c r="EV1" s="34"/>
      <c r="EW1" s="34"/>
      <c r="EX1" s="34"/>
      <c r="EY1" s="34"/>
      <c r="EZ1" s="34"/>
      <c r="FA1" s="34"/>
      <c r="FB1" s="34"/>
      <c r="FC1" s="34"/>
      <c r="FD1" s="34"/>
      <c r="FE1" s="34"/>
      <c r="FF1" s="34"/>
      <c r="FG1" s="34"/>
      <c r="FH1" s="34"/>
      <c r="FI1" s="34"/>
      <c r="FJ1" s="34"/>
      <c r="FK1" s="34"/>
      <c r="FL1" s="34"/>
      <c r="FM1" s="34"/>
      <c r="FN1" s="34"/>
      <c r="FO1" s="34"/>
      <c r="FP1" s="34"/>
      <c r="FQ1" s="34"/>
      <c r="FR1" s="34"/>
      <c r="FS1" s="34"/>
      <c r="FT1" s="34"/>
      <c r="FU1" s="34"/>
      <c r="FV1" s="34"/>
      <c r="FW1" s="34"/>
      <c r="FX1" s="34"/>
      <c r="FY1" s="34"/>
      <c r="FZ1" s="34"/>
      <c r="GA1" s="34"/>
      <c r="GB1" s="34"/>
      <c r="GC1" s="34"/>
      <c r="GD1" s="34"/>
      <c r="GE1" s="34"/>
      <c r="GF1" s="34"/>
      <c r="GG1" s="34"/>
      <c r="GH1" s="34"/>
      <c r="GI1" s="34"/>
      <c r="GJ1" s="34"/>
      <c r="GK1" s="34"/>
      <c r="GL1" s="34"/>
      <c r="GM1" s="34"/>
      <c r="GN1" s="34"/>
      <c r="GO1" s="34"/>
      <c r="GP1" s="34"/>
      <c r="GQ1" s="34"/>
      <c r="GR1" s="34"/>
      <c r="GS1" s="34"/>
      <c r="GT1" s="34"/>
      <c r="GU1" s="34"/>
      <c r="GV1" s="34"/>
      <c r="GW1" s="34"/>
      <c r="GX1" s="34"/>
      <c r="GY1" s="34"/>
      <c r="GZ1" s="34"/>
      <c r="HA1" s="34"/>
      <c r="HB1" s="34"/>
      <c r="HC1" s="34"/>
      <c r="HD1" s="34"/>
      <c r="HE1" s="34"/>
      <c r="HF1" s="34"/>
      <c r="HG1" s="34"/>
      <c r="HH1" s="34"/>
      <c r="HI1" s="34"/>
      <c r="HJ1" s="34"/>
      <c r="HK1" s="34"/>
      <c r="HL1" s="34"/>
      <c r="HM1" s="34"/>
      <c r="HN1" s="34"/>
      <c r="HO1" s="34"/>
      <c r="HP1" s="34"/>
      <c r="HQ1" s="34"/>
      <c r="HR1" s="34"/>
      <c r="HS1" s="34"/>
      <c r="HT1" s="34"/>
      <c r="HU1" s="34"/>
      <c r="HV1" s="34"/>
      <c r="HW1" s="34"/>
      <c r="HX1" s="34"/>
      <c r="HY1" s="34"/>
      <c r="HZ1" s="34"/>
      <c r="IA1" s="34"/>
      <c r="IB1" s="34"/>
      <c r="IC1" s="34"/>
      <c r="ID1" s="34"/>
      <c r="IE1" s="34"/>
      <c r="IF1" s="34"/>
      <c r="IG1" s="34"/>
      <c r="IH1" s="34"/>
      <c r="II1" s="34"/>
      <c r="IJ1" s="34"/>
      <c r="IK1" s="34"/>
      <c r="IL1" s="34"/>
      <c r="IM1" s="34"/>
      <c r="IN1" s="34"/>
      <c r="IO1" s="34"/>
      <c r="IP1" s="34"/>
      <c r="IQ1" s="34"/>
      <c r="IR1" s="34"/>
      <c r="IS1" s="34"/>
      <c r="IT1" s="34"/>
      <c r="IU1" s="34"/>
      <c r="IV1" s="34"/>
    </row>
    <row r="2" spans="1:256" ht="14.5" customHeight="1" x14ac:dyDescent="0.2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  <c r="AS2" s="34"/>
      <c r="AT2" s="34"/>
      <c r="AU2" s="34"/>
      <c r="AV2" s="34"/>
      <c r="AW2" s="34"/>
      <c r="AX2" s="34"/>
      <c r="AY2" s="34"/>
      <c r="AZ2" s="34"/>
      <c r="BA2" s="34"/>
      <c r="BB2" s="34"/>
      <c r="BC2" s="34"/>
      <c r="BD2" s="34"/>
      <c r="BE2" s="34"/>
      <c r="BF2" s="34"/>
      <c r="BG2" s="34"/>
      <c r="BH2" s="34"/>
      <c r="BI2" s="34"/>
      <c r="BJ2" s="34"/>
      <c r="BK2" s="34"/>
      <c r="BL2" s="34"/>
      <c r="BM2" s="34"/>
      <c r="BN2" s="34"/>
      <c r="BO2" s="34"/>
      <c r="BP2" s="34"/>
      <c r="BQ2" s="34"/>
      <c r="BR2" s="34"/>
      <c r="BS2" s="34"/>
      <c r="BT2" s="34"/>
      <c r="BU2" s="34"/>
      <c r="BV2" s="34"/>
      <c r="BW2" s="34"/>
      <c r="BX2" s="34"/>
      <c r="BY2" s="34"/>
      <c r="BZ2" s="34"/>
      <c r="CA2" s="34"/>
      <c r="CB2" s="34"/>
      <c r="CC2" s="34"/>
      <c r="CD2" s="34"/>
      <c r="CE2" s="34"/>
      <c r="CF2" s="34"/>
      <c r="CG2" s="34"/>
      <c r="CH2" s="34"/>
      <c r="CI2" s="34"/>
      <c r="CJ2" s="34"/>
      <c r="CK2" s="34"/>
      <c r="CL2" s="34"/>
      <c r="CM2" s="34"/>
      <c r="CN2" s="34"/>
      <c r="CO2" s="34"/>
      <c r="CP2" s="34"/>
      <c r="CQ2" s="34"/>
      <c r="CR2" s="34"/>
      <c r="CS2" s="34"/>
      <c r="CT2" s="34"/>
      <c r="CU2" s="34"/>
      <c r="CV2" s="34"/>
      <c r="CW2" s="34"/>
      <c r="CX2" s="34"/>
      <c r="CY2" s="34"/>
      <c r="CZ2" s="34"/>
      <c r="DA2" s="34"/>
      <c r="DB2" s="34"/>
      <c r="DC2" s="34"/>
      <c r="DD2" s="34"/>
      <c r="DE2" s="34"/>
      <c r="DF2" s="34"/>
      <c r="DG2" s="34"/>
      <c r="DH2" s="34"/>
      <c r="DI2" s="34"/>
      <c r="DJ2" s="34"/>
      <c r="DK2" s="34"/>
      <c r="DL2" s="34"/>
      <c r="DM2" s="34"/>
      <c r="DN2" s="34"/>
      <c r="DO2" s="34"/>
      <c r="DP2" s="34"/>
      <c r="DQ2" s="34"/>
      <c r="DR2" s="34"/>
      <c r="DS2" s="34"/>
      <c r="DT2" s="34"/>
      <c r="DU2" s="34"/>
      <c r="DV2" s="34"/>
      <c r="DW2" s="34"/>
      <c r="DX2" s="34"/>
      <c r="DY2" s="34"/>
      <c r="DZ2" s="34"/>
      <c r="EA2" s="34"/>
      <c r="EB2" s="34"/>
      <c r="EC2" s="34"/>
      <c r="ED2" s="34"/>
      <c r="EE2" s="34"/>
      <c r="EF2" s="34"/>
      <c r="EG2" s="34"/>
      <c r="EH2" s="34"/>
      <c r="EI2" s="34"/>
      <c r="EJ2" s="34"/>
      <c r="EK2" s="34"/>
      <c r="EL2" s="34"/>
      <c r="EM2" s="34"/>
      <c r="EN2" s="34"/>
      <c r="EO2" s="34"/>
      <c r="EP2" s="34"/>
      <c r="EQ2" s="34"/>
      <c r="ER2" s="34"/>
      <c r="ES2" s="34"/>
      <c r="ET2" s="34"/>
      <c r="EU2" s="34"/>
      <c r="EV2" s="34"/>
      <c r="EW2" s="34"/>
      <c r="EX2" s="34"/>
      <c r="EY2" s="34"/>
      <c r="EZ2" s="34"/>
      <c r="FA2" s="34"/>
      <c r="FB2" s="34"/>
      <c r="FC2" s="34"/>
      <c r="FD2" s="34"/>
      <c r="FE2" s="34"/>
      <c r="FF2" s="34"/>
      <c r="FG2" s="34"/>
      <c r="FH2" s="34"/>
      <c r="FI2" s="34"/>
      <c r="FJ2" s="34"/>
      <c r="FK2" s="34"/>
      <c r="FL2" s="34"/>
      <c r="FM2" s="34"/>
      <c r="FN2" s="34"/>
      <c r="FO2" s="34"/>
      <c r="FP2" s="34"/>
      <c r="FQ2" s="34"/>
      <c r="FR2" s="34"/>
      <c r="FS2" s="34"/>
      <c r="FT2" s="34"/>
      <c r="FU2" s="34"/>
      <c r="FV2" s="34"/>
      <c r="FW2" s="34"/>
      <c r="FX2" s="34"/>
      <c r="FY2" s="34"/>
      <c r="FZ2" s="34"/>
      <c r="GA2" s="34"/>
      <c r="GB2" s="34"/>
      <c r="GC2" s="34"/>
      <c r="GD2" s="34"/>
      <c r="GE2" s="34"/>
      <c r="GF2" s="34"/>
      <c r="GG2" s="34"/>
      <c r="GH2" s="34"/>
      <c r="GI2" s="34"/>
      <c r="GJ2" s="34"/>
      <c r="GK2" s="34"/>
      <c r="GL2" s="34"/>
      <c r="GM2" s="34"/>
      <c r="GN2" s="34"/>
      <c r="GO2" s="34"/>
      <c r="GP2" s="34"/>
      <c r="GQ2" s="34"/>
      <c r="GR2" s="34"/>
      <c r="GS2" s="34"/>
      <c r="GT2" s="34"/>
      <c r="GU2" s="34"/>
      <c r="GV2" s="34"/>
      <c r="GW2" s="34"/>
      <c r="GX2" s="34"/>
      <c r="GY2" s="34"/>
      <c r="GZ2" s="34"/>
      <c r="HA2" s="34"/>
      <c r="HB2" s="34"/>
      <c r="HC2" s="34"/>
      <c r="HD2" s="34"/>
      <c r="HE2" s="34"/>
      <c r="HF2" s="34"/>
      <c r="HG2" s="34"/>
      <c r="HH2" s="34"/>
      <c r="HI2" s="34"/>
      <c r="HJ2" s="34"/>
      <c r="HK2" s="34"/>
      <c r="HL2" s="34"/>
      <c r="HM2" s="34"/>
      <c r="HN2" s="34"/>
      <c r="HO2" s="34"/>
      <c r="HP2" s="34"/>
      <c r="HQ2" s="34"/>
      <c r="HR2" s="34"/>
      <c r="HS2" s="34"/>
      <c r="HT2" s="34"/>
      <c r="HU2" s="34"/>
      <c r="HV2" s="34"/>
      <c r="HW2" s="34"/>
      <c r="HX2" s="34"/>
      <c r="HY2" s="34"/>
      <c r="HZ2" s="34"/>
      <c r="IA2" s="34"/>
      <c r="IB2" s="34"/>
      <c r="IC2" s="34"/>
      <c r="ID2" s="34"/>
      <c r="IE2" s="34"/>
      <c r="IF2" s="34"/>
      <c r="IG2" s="34"/>
      <c r="IH2" s="34"/>
      <c r="II2" s="34"/>
      <c r="IJ2" s="34"/>
      <c r="IK2" s="34"/>
      <c r="IL2" s="34"/>
      <c r="IM2" s="34"/>
      <c r="IN2" s="34"/>
      <c r="IO2" s="34"/>
      <c r="IP2" s="34"/>
      <c r="IQ2" s="34"/>
      <c r="IR2" s="34"/>
      <c r="IS2" s="34"/>
      <c r="IT2" s="34"/>
      <c r="IU2" s="34"/>
      <c r="IV2" s="34"/>
    </row>
    <row r="3" spans="1:256" ht="14.5" customHeight="1" x14ac:dyDescent="0.2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  <c r="BF3" s="34"/>
      <c r="BG3" s="34"/>
      <c r="BH3" s="34"/>
      <c r="BI3" s="34"/>
      <c r="BJ3" s="34"/>
      <c r="BK3" s="34"/>
      <c r="BL3" s="34"/>
      <c r="BM3" s="34"/>
      <c r="BN3" s="34"/>
      <c r="BO3" s="34"/>
      <c r="BP3" s="34"/>
      <c r="BQ3" s="34"/>
      <c r="BR3" s="34"/>
      <c r="BS3" s="34"/>
      <c r="BT3" s="34"/>
      <c r="BU3" s="34"/>
      <c r="BV3" s="34"/>
      <c r="BW3" s="34"/>
      <c r="BX3" s="34"/>
      <c r="BY3" s="34"/>
      <c r="BZ3" s="34"/>
      <c r="CA3" s="34"/>
      <c r="CB3" s="34"/>
      <c r="CC3" s="34"/>
      <c r="CD3" s="34"/>
      <c r="CE3" s="34"/>
      <c r="CF3" s="34"/>
      <c r="CG3" s="34"/>
      <c r="CH3" s="34"/>
      <c r="CI3" s="34"/>
      <c r="CJ3" s="34"/>
      <c r="CK3" s="34"/>
      <c r="CL3" s="34"/>
      <c r="CM3" s="34"/>
      <c r="CN3" s="34"/>
      <c r="CO3" s="34"/>
      <c r="CP3" s="34"/>
      <c r="CQ3" s="34"/>
      <c r="CR3" s="34"/>
      <c r="CS3" s="34"/>
      <c r="CT3" s="34"/>
      <c r="CU3" s="34"/>
      <c r="CV3" s="34"/>
      <c r="CW3" s="34"/>
      <c r="CX3" s="34"/>
      <c r="CY3" s="34"/>
      <c r="CZ3" s="34"/>
      <c r="DA3" s="34"/>
      <c r="DB3" s="34"/>
      <c r="DC3" s="34"/>
      <c r="DD3" s="34"/>
      <c r="DE3" s="34"/>
      <c r="DF3" s="34"/>
      <c r="DG3" s="34"/>
      <c r="DH3" s="34"/>
      <c r="DI3" s="34"/>
      <c r="DJ3" s="34"/>
      <c r="DK3" s="34"/>
      <c r="DL3" s="34"/>
      <c r="DM3" s="34"/>
      <c r="DN3" s="34"/>
      <c r="DO3" s="34"/>
      <c r="DP3" s="34"/>
      <c r="DQ3" s="34"/>
      <c r="DR3" s="34"/>
      <c r="DS3" s="34"/>
      <c r="DT3" s="34"/>
      <c r="DU3" s="34"/>
      <c r="DV3" s="34"/>
      <c r="DW3" s="34"/>
      <c r="DX3" s="34"/>
      <c r="DY3" s="34"/>
      <c r="DZ3" s="34"/>
      <c r="EA3" s="34"/>
      <c r="EB3" s="34"/>
      <c r="EC3" s="34"/>
      <c r="ED3" s="34"/>
      <c r="EE3" s="34"/>
      <c r="EF3" s="34"/>
      <c r="EG3" s="34"/>
      <c r="EH3" s="34"/>
      <c r="EI3" s="34"/>
      <c r="EJ3" s="34"/>
      <c r="EK3" s="34"/>
      <c r="EL3" s="34"/>
      <c r="EM3" s="34"/>
      <c r="EN3" s="34"/>
      <c r="EO3" s="34"/>
      <c r="EP3" s="34"/>
      <c r="EQ3" s="34"/>
      <c r="ER3" s="34"/>
      <c r="ES3" s="34"/>
      <c r="ET3" s="34"/>
      <c r="EU3" s="34"/>
      <c r="EV3" s="34"/>
      <c r="EW3" s="34"/>
      <c r="EX3" s="34"/>
      <c r="EY3" s="34"/>
      <c r="EZ3" s="34"/>
      <c r="FA3" s="34"/>
      <c r="FB3" s="34"/>
      <c r="FC3" s="34"/>
      <c r="FD3" s="34"/>
      <c r="FE3" s="34"/>
      <c r="FF3" s="34"/>
      <c r="FG3" s="34"/>
      <c r="FH3" s="34"/>
      <c r="FI3" s="34"/>
      <c r="FJ3" s="34"/>
      <c r="FK3" s="34"/>
      <c r="FL3" s="34"/>
      <c r="FM3" s="34"/>
      <c r="FN3" s="34"/>
      <c r="FO3" s="34"/>
      <c r="FP3" s="34"/>
      <c r="FQ3" s="34"/>
      <c r="FR3" s="34"/>
      <c r="FS3" s="34"/>
      <c r="FT3" s="34"/>
      <c r="FU3" s="34"/>
      <c r="FV3" s="34"/>
      <c r="FW3" s="34"/>
      <c r="FX3" s="34"/>
      <c r="FY3" s="34"/>
      <c r="FZ3" s="34"/>
      <c r="GA3" s="34"/>
      <c r="GB3" s="34"/>
      <c r="GC3" s="34"/>
      <c r="GD3" s="34"/>
      <c r="GE3" s="34"/>
      <c r="GF3" s="34"/>
      <c r="GG3" s="34"/>
      <c r="GH3" s="34"/>
      <c r="GI3" s="34"/>
      <c r="GJ3" s="34"/>
      <c r="GK3" s="34"/>
      <c r="GL3" s="34"/>
      <c r="GM3" s="34"/>
      <c r="GN3" s="34"/>
      <c r="GO3" s="34"/>
      <c r="GP3" s="34"/>
      <c r="GQ3" s="34"/>
      <c r="GR3" s="34"/>
      <c r="GS3" s="34"/>
      <c r="GT3" s="34"/>
      <c r="GU3" s="34"/>
      <c r="GV3" s="34"/>
      <c r="GW3" s="34"/>
      <c r="GX3" s="34"/>
      <c r="GY3" s="34"/>
      <c r="GZ3" s="34"/>
      <c r="HA3" s="34"/>
      <c r="HB3" s="34"/>
      <c r="HC3" s="34"/>
      <c r="HD3" s="34"/>
      <c r="HE3" s="34"/>
      <c r="HF3" s="34"/>
      <c r="HG3" s="34"/>
      <c r="HH3" s="34"/>
      <c r="HI3" s="34"/>
      <c r="HJ3" s="34"/>
      <c r="HK3" s="34"/>
      <c r="HL3" s="34"/>
      <c r="HM3" s="34"/>
      <c r="HN3" s="34"/>
      <c r="HO3" s="34"/>
      <c r="HP3" s="34"/>
      <c r="HQ3" s="34"/>
      <c r="HR3" s="34"/>
      <c r="HS3" s="34"/>
      <c r="HT3" s="34"/>
      <c r="HU3" s="34"/>
      <c r="HV3" s="34"/>
      <c r="HW3" s="34"/>
      <c r="HX3" s="34"/>
      <c r="HY3" s="34"/>
      <c r="HZ3" s="34"/>
      <c r="IA3" s="34"/>
      <c r="IB3" s="34"/>
      <c r="IC3" s="34"/>
      <c r="ID3" s="34"/>
      <c r="IE3" s="34"/>
      <c r="IF3" s="34"/>
      <c r="IG3" s="34"/>
      <c r="IH3" s="34"/>
      <c r="II3" s="34"/>
      <c r="IJ3" s="34"/>
      <c r="IK3" s="34"/>
      <c r="IL3" s="34"/>
      <c r="IM3" s="34"/>
      <c r="IN3" s="34"/>
      <c r="IO3" s="34"/>
      <c r="IP3" s="34"/>
      <c r="IQ3" s="34"/>
      <c r="IR3" s="34"/>
      <c r="IS3" s="34"/>
      <c r="IT3" s="34"/>
      <c r="IU3" s="34"/>
      <c r="IV3" s="34"/>
    </row>
    <row r="4" spans="1:256" ht="14.5" customHeight="1" x14ac:dyDescent="0.2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  <c r="AV4" s="34"/>
      <c r="AW4" s="34"/>
      <c r="AX4" s="34"/>
      <c r="AY4" s="34"/>
      <c r="AZ4" s="34"/>
      <c r="BA4" s="34"/>
      <c r="BB4" s="34"/>
      <c r="BC4" s="34"/>
      <c r="BD4" s="34"/>
      <c r="BE4" s="34"/>
      <c r="BF4" s="34"/>
      <c r="BG4" s="34"/>
      <c r="BH4" s="34"/>
      <c r="BI4" s="34"/>
      <c r="BJ4" s="34"/>
      <c r="BK4" s="34"/>
      <c r="BL4" s="34"/>
      <c r="BM4" s="34"/>
      <c r="BN4" s="34"/>
      <c r="BO4" s="34"/>
      <c r="BP4" s="34"/>
      <c r="BQ4" s="34"/>
      <c r="BR4" s="34"/>
      <c r="BS4" s="34"/>
      <c r="BT4" s="34"/>
      <c r="BU4" s="34"/>
      <c r="BV4" s="34"/>
      <c r="BW4" s="34"/>
      <c r="BX4" s="34"/>
      <c r="BY4" s="34"/>
      <c r="BZ4" s="34"/>
      <c r="CA4" s="34"/>
      <c r="CB4" s="34"/>
      <c r="CC4" s="34"/>
      <c r="CD4" s="34"/>
      <c r="CE4" s="34"/>
      <c r="CF4" s="34"/>
      <c r="CG4" s="34"/>
      <c r="CH4" s="34"/>
      <c r="CI4" s="34"/>
      <c r="CJ4" s="34"/>
      <c r="CK4" s="34"/>
      <c r="CL4" s="34"/>
      <c r="CM4" s="34"/>
      <c r="CN4" s="34"/>
      <c r="CO4" s="34"/>
      <c r="CP4" s="34"/>
      <c r="CQ4" s="34"/>
      <c r="CR4" s="34"/>
      <c r="CS4" s="34"/>
      <c r="CT4" s="34"/>
      <c r="CU4" s="34"/>
      <c r="CV4" s="34"/>
      <c r="CW4" s="34"/>
      <c r="CX4" s="34"/>
      <c r="CY4" s="34"/>
      <c r="CZ4" s="34"/>
      <c r="DA4" s="34"/>
      <c r="DB4" s="34"/>
      <c r="DC4" s="34"/>
      <c r="DD4" s="34"/>
      <c r="DE4" s="34"/>
      <c r="DF4" s="34"/>
      <c r="DG4" s="34"/>
      <c r="DH4" s="34"/>
      <c r="DI4" s="34"/>
      <c r="DJ4" s="34"/>
      <c r="DK4" s="34"/>
      <c r="DL4" s="34"/>
      <c r="DM4" s="34"/>
      <c r="DN4" s="34"/>
      <c r="DO4" s="34"/>
      <c r="DP4" s="34"/>
      <c r="DQ4" s="34"/>
      <c r="DR4" s="34"/>
      <c r="DS4" s="34"/>
      <c r="DT4" s="34"/>
      <c r="DU4" s="34"/>
      <c r="DV4" s="34"/>
      <c r="DW4" s="34"/>
      <c r="DX4" s="34"/>
      <c r="DY4" s="34"/>
      <c r="DZ4" s="34"/>
      <c r="EA4" s="34"/>
      <c r="EB4" s="34"/>
      <c r="EC4" s="34"/>
      <c r="ED4" s="34"/>
      <c r="EE4" s="34"/>
      <c r="EF4" s="34"/>
      <c r="EG4" s="34"/>
      <c r="EH4" s="34"/>
      <c r="EI4" s="34"/>
      <c r="EJ4" s="34"/>
      <c r="EK4" s="34"/>
      <c r="EL4" s="34"/>
      <c r="EM4" s="34"/>
      <c r="EN4" s="34"/>
      <c r="EO4" s="34"/>
      <c r="EP4" s="34"/>
      <c r="EQ4" s="34"/>
      <c r="ER4" s="34"/>
      <c r="ES4" s="34"/>
      <c r="ET4" s="34"/>
      <c r="EU4" s="34"/>
      <c r="EV4" s="34"/>
      <c r="EW4" s="34"/>
      <c r="EX4" s="34"/>
      <c r="EY4" s="34"/>
      <c r="EZ4" s="34"/>
      <c r="FA4" s="34"/>
      <c r="FB4" s="34"/>
      <c r="FC4" s="34"/>
      <c r="FD4" s="34"/>
      <c r="FE4" s="34"/>
      <c r="FF4" s="34"/>
      <c r="FG4" s="34"/>
      <c r="FH4" s="34"/>
      <c r="FI4" s="34"/>
      <c r="FJ4" s="34"/>
      <c r="FK4" s="34"/>
      <c r="FL4" s="34"/>
      <c r="FM4" s="34"/>
      <c r="FN4" s="34"/>
      <c r="FO4" s="34"/>
      <c r="FP4" s="34"/>
      <c r="FQ4" s="34"/>
      <c r="FR4" s="34"/>
      <c r="FS4" s="34"/>
      <c r="FT4" s="34"/>
      <c r="FU4" s="34"/>
      <c r="FV4" s="34"/>
      <c r="FW4" s="34"/>
      <c r="FX4" s="34"/>
      <c r="FY4" s="34"/>
      <c r="FZ4" s="34"/>
      <c r="GA4" s="34"/>
      <c r="GB4" s="34"/>
      <c r="GC4" s="34"/>
      <c r="GD4" s="34"/>
      <c r="GE4" s="34"/>
      <c r="GF4" s="34"/>
      <c r="GG4" s="34"/>
      <c r="GH4" s="34"/>
      <c r="GI4" s="34"/>
      <c r="GJ4" s="34"/>
      <c r="GK4" s="34"/>
      <c r="GL4" s="34"/>
      <c r="GM4" s="34"/>
      <c r="GN4" s="34"/>
      <c r="GO4" s="34"/>
      <c r="GP4" s="34"/>
      <c r="GQ4" s="34"/>
      <c r="GR4" s="34"/>
      <c r="GS4" s="34"/>
      <c r="GT4" s="34"/>
      <c r="GU4" s="34"/>
      <c r="GV4" s="34"/>
      <c r="GW4" s="34"/>
      <c r="GX4" s="34"/>
      <c r="GY4" s="34"/>
      <c r="GZ4" s="34"/>
      <c r="HA4" s="34"/>
      <c r="HB4" s="34"/>
      <c r="HC4" s="34"/>
      <c r="HD4" s="34"/>
      <c r="HE4" s="34"/>
      <c r="HF4" s="34"/>
      <c r="HG4" s="34"/>
      <c r="HH4" s="34"/>
      <c r="HI4" s="34"/>
      <c r="HJ4" s="34"/>
      <c r="HK4" s="34"/>
      <c r="HL4" s="34"/>
      <c r="HM4" s="34"/>
      <c r="HN4" s="34"/>
      <c r="HO4" s="34"/>
      <c r="HP4" s="34"/>
      <c r="HQ4" s="34"/>
      <c r="HR4" s="34"/>
      <c r="HS4" s="34"/>
      <c r="HT4" s="34"/>
      <c r="HU4" s="34"/>
      <c r="HV4" s="34"/>
      <c r="HW4" s="34"/>
      <c r="HX4" s="34"/>
      <c r="HY4" s="34"/>
      <c r="HZ4" s="34"/>
      <c r="IA4" s="34"/>
      <c r="IB4" s="34"/>
      <c r="IC4" s="34"/>
      <c r="ID4" s="34"/>
      <c r="IE4" s="34"/>
      <c r="IF4" s="34"/>
      <c r="IG4" s="34"/>
      <c r="IH4" s="34"/>
      <c r="II4" s="34"/>
      <c r="IJ4" s="34"/>
      <c r="IK4" s="34"/>
      <c r="IL4" s="34"/>
      <c r="IM4" s="34"/>
      <c r="IN4" s="34"/>
      <c r="IO4" s="34"/>
      <c r="IP4" s="34"/>
      <c r="IQ4" s="34"/>
      <c r="IR4" s="34"/>
      <c r="IS4" s="34"/>
      <c r="IT4" s="34"/>
      <c r="IU4" s="34"/>
      <c r="IV4" s="34"/>
    </row>
    <row r="5" spans="1:256" ht="14.5" customHeight="1" x14ac:dyDescent="0.2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34"/>
      <c r="BB5" s="34"/>
      <c r="BC5" s="34"/>
      <c r="BD5" s="34"/>
      <c r="BE5" s="34"/>
      <c r="BF5" s="34"/>
      <c r="BG5" s="34"/>
      <c r="BH5" s="34"/>
      <c r="BI5" s="34"/>
      <c r="BJ5" s="34"/>
      <c r="BK5" s="34"/>
      <c r="BL5" s="34"/>
      <c r="BM5" s="34"/>
      <c r="BN5" s="34"/>
      <c r="BO5" s="34"/>
      <c r="BP5" s="34"/>
      <c r="BQ5" s="34"/>
      <c r="BR5" s="34"/>
      <c r="BS5" s="34"/>
      <c r="BT5" s="34"/>
      <c r="BU5" s="34"/>
      <c r="BV5" s="34"/>
      <c r="BW5" s="34"/>
      <c r="BX5" s="34"/>
      <c r="BY5" s="34"/>
      <c r="BZ5" s="34"/>
      <c r="CA5" s="34"/>
      <c r="CB5" s="34"/>
      <c r="CC5" s="34"/>
      <c r="CD5" s="34"/>
      <c r="CE5" s="34"/>
      <c r="CF5" s="34"/>
      <c r="CG5" s="34"/>
      <c r="CH5" s="34"/>
      <c r="CI5" s="34"/>
      <c r="CJ5" s="34"/>
      <c r="CK5" s="34"/>
      <c r="CL5" s="34"/>
      <c r="CM5" s="34"/>
      <c r="CN5" s="34"/>
      <c r="CO5" s="34"/>
      <c r="CP5" s="34"/>
      <c r="CQ5" s="34"/>
      <c r="CR5" s="34"/>
      <c r="CS5" s="34"/>
      <c r="CT5" s="34"/>
      <c r="CU5" s="34"/>
      <c r="CV5" s="34"/>
      <c r="CW5" s="34"/>
      <c r="CX5" s="34"/>
      <c r="CY5" s="34"/>
      <c r="CZ5" s="34"/>
      <c r="DA5" s="34"/>
      <c r="DB5" s="34"/>
      <c r="DC5" s="34"/>
      <c r="DD5" s="34"/>
      <c r="DE5" s="34"/>
      <c r="DF5" s="34"/>
      <c r="DG5" s="34"/>
      <c r="DH5" s="34"/>
      <c r="DI5" s="34"/>
      <c r="DJ5" s="34"/>
      <c r="DK5" s="34"/>
      <c r="DL5" s="34"/>
      <c r="DM5" s="34"/>
      <c r="DN5" s="34"/>
      <c r="DO5" s="34"/>
      <c r="DP5" s="34"/>
      <c r="DQ5" s="34"/>
      <c r="DR5" s="34"/>
      <c r="DS5" s="34"/>
      <c r="DT5" s="34"/>
      <c r="DU5" s="34"/>
      <c r="DV5" s="34"/>
      <c r="DW5" s="34"/>
      <c r="DX5" s="34"/>
      <c r="DY5" s="34"/>
      <c r="DZ5" s="34"/>
      <c r="EA5" s="34"/>
      <c r="EB5" s="34"/>
      <c r="EC5" s="34"/>
      <c r="ED5" s="34"/>
      <c r="EE5" s="34"/>
      <c r="EF5" s="34"/>
      <c r="EG5" s="34"/>
      <c r="EH5" s="34"/>
      <c r="EI5" s="34"/>
      <c r="EJ5" s="34"/>
      <c r="EK5" s="34"/>
      <c r="EL5" s="34"/>
      <c r="EM5" s="34"/>
      <c r="EN5" s="34"/>
      <c r="EO5" s="34"/>
      <c r="EP5" s="34"/>
      <c r="EQ5" s="34"/>
      <c r="ER5" s="34"/>
      <c r="ES5" s="34"/>
      <c r="ET5" s="34"/>
      <c r="EU5" s="34"/>
      <c r="EV5" s="34"/>
      <c r="EW5" s="34"/>
      <c r="EX5" s="34"/>
      <c r="EY5" s="34"/>
      <c r="EZ5" s="34"/>
      <c r="FA5" s="34"/>
      <c r="FB5" s="34"/>
      <c r="FC5" s="34"/>
      <c r="FD5" s="34"/>
      <c r="FE5" s="34"/>
      <c r="FF5" s="34"/>
      <c r="FG5" s="34"/>
      <c r="FH5" s="34"/>
      <c r="FI5" s="34"/>
      <c r="FJ5" s="34"/>
      <c r="FK5" s="34"/>
      <c r="FL5" s="34"/>
      <c r="FM5" s="34"/>
      <c r="FN5" s="34"/>
      <c r="FO5" s="34"/>
      <c r="FP5" s="34"/>
      <c r="FQ5" s="34"/>
      <c r="FR5" s="34"/>
      <c r="FS5" s="34"/>
      <c r="FT5" s="34"/>
      <c r="FU5" s="34"/>
      <c r="FV5" s="34"/>
      <c r="FW5" s="34"/>
      <c r="FX5" s="34"/>
      <c r="FY5" s="34"/>
      <c r="FZ5" s="34"/>
      <c r="GA5" s="34"/>
      <c r="GB5" s="34"/>
      <c r="GC5" s="34"/>
      <c r="GD5" s="34"/>
      <c r="GE5" s="34"/>
      <c r="GF5" s="34"/>
      <c r="GG5" s="34"/>
      <c r="GH5" s="34"/>
      <c r="GI5" s="34"/>
      <c r="GJ5" s="34"/>
      <c r="GK5" s="34"/>
      <c r="GL5" s="34"/>
      <c r="GM5" s="34"/>
      <c r="GN5" s="34"/>
      <c r="GO5" s="34"/>
      <c r="GP5" s="34"/>
      <c r="GQ5" s="34"/>
      <c r="GR5" s="34"/>
      <c r="GS5" s="34"/>
      <c r="GT5" s="34"/>
      <c r="GU5" s="34"/>
      <c r="GV5" s="34"/>
      <c r="GW5" s="34"/>
      <c r="GX5" s="34"/>
      <c r="GY5" s="34"/>
      <c r="GZ5" s="34"/>
      <c r="HA5" s="34"/>
      <c r="HB5" s="34"/>
      <c r="HC5" s="34"/>
      <c r="HD5" s="34"/>
      <c r="HE5" s="34"/>
      <c r="HF5" s="34"/>
      <c r="HG5" s="34"/>
      <c r="HH5" s="34"/>
      <c r="HI5" s="34"/>
      <c r="HJ5" s="34"/>
      <c r="HK5" s="34"/>
      <c r="HL5" s="34"/>
      <c r="HM5" s="34"/>
      <c r="HN5" s="34"/>
      <c r="HO5" s="34"/>
      <c r="HP5" s="34"/>
      <c r="HQ5" s="34"/>
      <c r="HR5" s="34"/>
      <c r="HS5" s="34"/>
      <c r="HT5" s="34"/>
      <c r="HU5" s="34"/>
      <c r="HV5" s="34"/>
      <c r="HW5" s="34"/>
      <c r="HX5" s="34"/>
      <c r="HY5" s="34"/>
      <c r="HZ5" s="34"/>
      <c r="IA5" s="34"/>
      <c r="IB5" s="34"/>
      <c r="IC5" s="34"/>
      <c r="ID5" s="34"/>
      <c r="IE5" s="34"/>
      <c r="IF5" s="34"/>
      <c r="IG5" s="34"/>
      <c r="IH5" s="34"/>
      <c r="II5" s="34"/>
      <c r="IJ5" s="34"/>
      <c r="IK5" s="34"/>
      <c r="IL5" s="34"/>
      <c r="IM5" s="34"/>
      <c r="IN5" s="34"/>
      <c r="IO5" s="34"/>
      <c r="IP5" s="34"/>
      <c r="IQ5" s="34"/>
      <c r="IR5" s="34"/>
      <c r="IS5" s="34"/>
      <c r="IT5" s="34"/>
      <c r="IU5" s="34"/>
      <c r="IV5" s="34"/>
    </row>
    <row r="6" spans="1:256" ht="14.5" customHeight="1" x14ac:dyDescent="0.2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  <c r="AU6" s="34"/>
      <c r="AV6" s="34"/>
      <c r="AW6" s="34"/>
      <c r="AX6" s="34"/>
      <c r="AY6" s="34"/>
      <c r="AZ6" s="34"/>
      <c r="BA6" s="34"/>
      <c r="BB6" s="34"/>
      <c r="BC6" s="34"/>
      <c r="BD6" s="34"/>
      <c r="BE6" s="34"/>
      <c r="BF6" s="34"/>
      <c r="BG6" s="34"/>
      <c r="BH6" s="34"/>
      <c r="BI6" s="34"/>
      <c r="BJ6" s="34"/>
      <c r="BK6" s="34"/>
      <c r="BL6" s="34"/>
      <c r="BM6" s="34"/>
      <c r="BN6" s="34"/>
      <c r="BO6" s="34"/>
      <c r="BP6" s="34"/>
      <c r="BQ6" s="34"/>
      <c r="BR6" s="34"/>
      <c r="BS6" s="34"/>
      <c r="BT6" s="34"/>
      <c r="BU6" s="34"/>
      <c r="BV6" s="34"/>
      <c r="BW6" s="34"/>
      <c r="BX6" s="34"/>
      <c r="BY6" s="34"/>
      <c r="BZ6" s="34"/>
      <c r="CA6" s="34"/>
      <c r="CB6" s="34"/>
      <c r="CC6" s="34"/>
      <c r="CD6" s="34"/>
      <c r="CE6" s="34"/>
      <c r="CF6" s="34"/>
      <c r="CG6" s="34"/>
      <c r="CH6" s="34"/>
      <c r="CI6" s="34"/>
      <c r="CJ6" s="34"/>
      <c r="CK6" s="34"/>
      <c r="CL6" s="34"/>
      <c r="CM6" s="34"/>
      <c r="CN6" s="34"/>
      <c r="CO6" s="34"/>
      <c r="CP6" s="34"/>
      <c r="CQ6" s="34"/>
      <c r="CR6" s="34"/>
      <c r="CS6" s="34"/>
      <c r="CT6" s="34"/>
      <c r="CU6" s="34"/>
      <c r="CV6" s="34"/>
      <c r="CW6" s="34"/>
      <c r="CX6" s="34"/>
      <c r="CY6" s="34"/>
      <c r="CZ6" s="34"/>
      <c r="DA6" s="34"/>
      <c r="DB6" s="34"/>
      <c r="DC6" s="34"/>
      <c r="DD6" s="34"/>
      <c r="DE6" s="34"/>
      <c r="DF6" s="34"/>
      <c r="DG6" s="34"/>
      <c r="DH6" s="34"/>
      <c r="DI6" s="34"/>
      <c r="DJ6" s="34"/>
      <c r="DK6" s="34"/>
      <c r="DL6" s="34"/>
      <c r="DM6" s="34"/>
      <c r="DN6" s="34"/>
      <c r="DO6" s="34"/>
      <c r="DP6" s="34"/>
      <c r="DQ6" s="34"/>
      <c r="DR6" s="34"/>
      <c r="DS6" s="34"/>
      <c r="DT6" s="34"/>
      <c r="DU6" s="34"/>
      <c r="DV6" s="34"/>
      <c r="DW6" s="34"/>
      <c r="DX6" s="34"/>
      <c r="DY6" s="34"/>
      <c r="DZ6" s="34"/>
      <c r="EA6" s="34"/>
      <c r="EB6" s="34"/>
      <c r="EC6" s="34"/>
      <c r="ED6" s="34"/>
      <c r="EE6" s="34"/>
      <c r="EF6" s="34"/>
      <c r="EG6" s="34"/>
      <c r="EH6" s="34"/>
      <c r="EI6" s="34"/>
      <c r="EJ6" s="34"/>
      <c r="EK6" s="34"/>
      <c r="EL6" s="34"/>
      <c r="EM6" s="34"/>
      <c r="EN6" s="34"/>
      <c r="EO6" s="34"/>
      <c r="EP6" s="34"/>
      <c r="EQ6" s="34"/>
      <c r="ER6" s="34"/>
      <c r="ES6" s="34"/>
      <c r="ET6" s="34"/>
      <c r="EU6" s="34"/>
      <c r="EV6" s="34"/>
      <c r="EW6" s="34"/>
      <c r="EX6" s="34"/>
      <c r="EY6" s="34"/>
      <c r="EZ6" s="34"/>
      <c r="FA6" s="34"/>
      <c r="FB6" s="34"/>
      <c r="FC6" s="34"/>
      <c r="FD6" s="34"/>
      <c r="FE6" s="34"/>
      <c r="FF6" s="34"/>
      <c r="FG6" s="34"/>
      <c r="FH6" s="34"/>
      <c r="FI6" s="34"/>
      <c r="FJ6" s="34"/>
      <c r="FK6" s="34"/>
      <c r="FL6" s="34"/>
      <c r="FM6" s="34"/>
      <c r="FN6" s="34"/>
      <c r="FO6" s="34"/>
      <c r="FP6" s="34"/>
      <c r="FQ6" s="34"/>
      <c r="FR6" s="34"/>
      <c r="FS6" s="34"/>
      <c r="FT6" s="34"/>
      <c r="FU6" s="34"/>
      <c r="FV6" s="34"/>
      <c r="FW6" s="34"/>
      <c r="FX6" s="34"/>
      <c r="FY6" s="34"/>
      <c r="FZ6" s="34"/>
      <c r="GA6" s="34"/>
      <c r="GB6" s="34"/>
      <c r="GC6" s="34"/>
      <c r="GD6" s="34"/>
      <c r="GE6" s="34"/>
      <c r="GF6" s="34"/>
      <c r="GG6" s="34"/>
      <c r="GH6" s="34"/>
      <c r="GI6" s="34"/>
      <c r="GJ6" s="34"/>
      <c r="GK6" s="34"/>
      <c r="GL6" s="34"/>
      <c r="GM6" s="34"/>
      <c r="GN6" s="34"/>
      <c r="GO6" s="34"/>
      <c r="GP6" s="34"/>
      <c r="GQ6" s="34"/>
      <c r="GR6" s="34"/>
      <c r="GS6" s="34"/>
      <c r="GT6" s="34"/>
      <c r="GU6" s="34"/>
      <c r="GV6" s="34"/>
      <c r="GW6" s="34"/>
      <c r="GX6" s="34"/>
      <c r="GY6" s="34"/>
      <c r="GZ6" s="34"/>
      <c r="HA6" s="34"/>
      <c r="HB6" s="34"/>
      <c r="HC6" s="34"/>
      <c r="HD6" s="34"/>
      <c r="HE6" s="34"/>
      <c r="HF6" s="34"/>
      <c r="HG6" s="34"/>
      <c r="HH6" s="34"/>
      <c r="HI6" s="34"/>
      <c r="HJ6" s="34"/>
      <c r="HK6" s="34"/>
      <c r="HL6" s="34"/>
      <c r="HM6" s="34"/>
      <c r="HN6" s="34"/>
      <c r="HO6" s="34"/>
      <c r="HP6" s="34"/>
      <c r="HQ6" s="34"/>
      <c r="HR6" s="34"/>
      <c r="HS6" s="34"/>
      <c r="HT6" s="34"/>
      <c r="HU6" s="34"/>
      <c r="HV6" s="34"/>
      <c r="HW6" s="34"/>
      <c r="HX6" s="34"/>
      <c r="HY6" s="34"/>
      <c r="HZ6" s="34"/>
      <c r="IA6" s="34"/>
      <c r="IB6" s="34"/>
      <c r="IC6" s="34"/>
      <c r="ID6" s="34"/>
      <c r="IE6" s="34"/>
      <c r="IF6" s="34"/>
      <c r="IG6" s="34"/>
      <c r="IH6" s="34"/>
      <c r="II6" s="34"/>
      <c r="IJ6" s="34"/>
      <c r="IK6" s="34"/>
      <c r="IL6" s="34"/>
      <c r="IM6" s="34"/>
      <c r="IN6" s="34"/>
      <c r="IO6" s="34"/>
      <c r="IP6" s="34"/>
      <c r="IQ6" s="34"/>
      <c r="IR6" s="34"/>
      <c r="IS6" s="34"/>
      <c r="IT6" s="34"/>
      <c r="IU6" s="34"/>
      <c r="IV6" s="34"/>
    </row>
    <row r="7" spans="1:256" ht="15" customHeight="1" x14ac:dyDescent="0.2">
      <c r="A7" s="41" t="s">
        <v>0</v>
      </c>
      <c r="B7" s="42"/>
      <c r="C7" s="42"/>
      <c r="D7" s="43"/>
      <c r="E7" s="2"/>
      <c r="F7" s="3"/>
      <c r="G7" s="3"/>
    </row>
    <row r="8" spans="1:256" ht="15" customHeight="1" x14ac:dyDescent="0.2">
      <c r="A8" s="4" t="s">
        <v>1</v>
      </c>
      <c r="B8" s="5"/>
      <c r="C8" s="37">
        <v>1600000</v>
      </c>
      <c r="D8" s="6"/>
      <c r="E8" s="9"/>
      <c r="F8" s="9"/>
      <c r="G8" s="9"/>
    </row>
    <row r="9" spans="1:256" ht="15" customHeight="1" x14ac:dyDescent="0.2">
      <c r="A9" s="4" t="s">
        <v>2</v>
      </c>
      <c r="B9" s="7"/>
      <c r="C9" s="38">
        <v>0.2</v>
      </c>
      <c r="D9" s="8"/>
      <c r="E9" s="9"/>
      <c r="F9" s="9"/>
      <c r="G9" s="9"/>
    </row>
    <row r="10" spans="1:256" ht="15" customHeight="1" x14ac:dyDescent="0.2">
      <c r="A10" s="4" t="s">
        <v>3</v>
      </c>
      <c r="B10" s="7"/>
      <c r="C10" s="39">
        <f>C8*C9</f>
        <v>320000</v>
      </c>
      <c r="D10" s="8"/>
      <c r="E10" s="9"/>
      <c r="F10" s="9"/>
      <c r="G10" s="9"/>
    </row>
    <row r="11" spans="1:256" ht="15" customHeight="1" x14ac:dyDescent="0.2">
      <c r="A11" s="11"/>
      <c r="B11" s="12"/>
      <c r="C11" s="12" t="s">
        <v>4</v>
      </c>
      <c r="D11" s="12" t="s">
        <v>5</v>
      </c>
      <c r="E11" s="2"/>
      <c r="F11" s="3"/>
      <c r="G11" s="3"/>
    </row>
    <row r="12" spans="1:256" ht="15" customHeight="1" x14ac:dyDescent="0.2">
      <c r="A12" s="13"/>
      <c r="B12" s="8"/>
      <c r="C12" s="8"/>
      <c r="D12" s="8"/>
      <c r="E12" s="2"/>
      <c r="F12" s="3"/>
      <c r="G12" s="3"/>
    </row>
    <row r="13" spans="1:256" ht="15" customHeight="1" x14ac:dyDescent="0.2">
      <c r="A13" s="13"/>
      <c r="B13" s="8"/>
      <c r="C13" s="8"/>
      <c r="D13" s="8"/>
      <c r="E13" s="2"/>
      <c r="F13" s="3"/>
      <c r="G13" s="3"/>
    </row>
    <row r="14" spans="1:256" ht="15" customHeight="1" x14ac:dyDescent="0.2">
      <c r="A14" s="12" t="s">
        <v>6</v>
      </c>
      <c r="B14" s="14"/>
      <c r="C14" s="14"/>
      <c r="D14" s="14"/>
      <c r="E14" s="2"/>
      <c r="F14" s="3"/>
      <c r="G14" s="3"/>
    </row>
    <row r="15" spans="1:256" ht="15" customHeight="1" x14ac:dyDescent="0.2">
      <c r="A15" s="15" t="s">
        <v>7</v>
      </c>
      <c r="B15" s="16">
        <v>5.0000000000000001E-3</v>
      </c>
      <c r="C15" s="17">
        <f>55000*B15</f>
        <v>275</v>
      </c>
      <c r="D15" s="6"/>
      <c r="E15" s="2"/>
      <c r="F15" s="3"/>
      <c r="G15" s="3"/>
    </row>
    <row r="16" spans="1:256" ht="15" customHeight="1" x14ac:dyDescent="0.2">
      <c r="A16" s="15" t="s">
        <v>8</v>
      </c>
      <c r="B16" s="16">
        <v>0.01</v>
      </c>
      <c r="C16" s="18">
        <f>(250000-55000)*B16</f>
        <v>1950</v>
      </c>
      <c r="D16" s="6"/>
      <c r="E16" s="2"/>
      <c r="F16" s="3"/>
      <c r="G16" s="3"/>
    </row>
    <row r="17" spans="1:256" ht="15" customHeight="1" x14ac:dyDescent="0.2">
      <c r="A17" s="15" t="s">
        <v>9</v>
      </c>
      <c r="B17" s="16">
        <v>1.4999999999999999E-2</v>
      </c>
      <c r="C17" s="18">
        <f>(400000-250000)*B17</f>
        <v>2250</v>
      </c>
      <c r="D17" s="6"/>
      <c r="E17" s="2"/>
      <c r="F17" s="3"/>
      <c r="G17" s="3"/>
    </row>
    <row r="18" spans="1:256" ht="15" customHeight="1" x14ac:dyDescent="0.2">
      <c r="A18" s="15" t="s">
        <v>10</v>
      </c>
      <c r="B18" s="16">
        <v>0.02</v>
      </c>
      <c r="C18" s="18">
        <f>(C8-400000)*B18</f>
        <v>24000</v>
      </c>
      <c r="D18" s="13"/>
      <c r="E18" s="2"/>
      <c r="F18" s="3"/>
      <c r="G18" s="3"/>
    </row>
    <row r="19" spans="1:256" ht="15" customHeight="1" x14ac:dyDescent="0.2">
      <c r="A19" s="15" t="s">
        <v>11</v>
      </c>
      <c r="B19" s="16">
        <v>2.5000000000000001E-2</v>
      </c>
      <c r="C19" s="18"/>
      <c r="D19" s="6"/>
      <c r="E19" s="2"/>
      <c r="F19" s="3"/>
      <c r="G19" s="3"/>
    </row>
    <row r="20" spans="1:256" ht="15" customHeight="1" x14ac:dyDescent="0.2">
      <c r="A20" s="15" t="s">
        <v>12</v>
      </c>
      <c r="B20" s="18"/>
      <c r="C20" s="18">
        <f>SUM(C15:C19)</f>
        <v>28475</v>
      </c>
      <c r="D20" s="13"/>
      <c r="E20" s="19"/>
      <c r="F20" s="3"/>
      <c r="G20" s="3"/>
    </row>
    <row r="21" spans="1:256" ht="75.75" customHeight="1" x14ac:dyDescent="0.2">
      <c r="A21" s="15" t="s">
        <v>13</v>
      </c>
      <c r="B21" s="18"/>
      <c r="C21" s="40">
        <f>C20</f>
        <v>28475</v>
      </c>
      <c r="D21" s="13"/>
      <c r="E21" s="44" t="s">
        <v>14</v>
      </c>
      <c r="F21" s="45"/>
      <c r="G21" s="46"/>
    </row>
    <row r="22" spans="1:256" ht="15" customHeight="1" x14ac:dyDescent="0.2">
      <c r="A22" s="15" t="s">
        <v>15</v>
      </c>
      <c r="B22" s="18">
        <v>0.01</v>
      </c>
      <c r="C22" s="18">
        <f>SUM(C20:C21)</f>
        <v>56950</v>
      </c>
      <c r="D22" s="13"/>
      <c r="E22" s="2"/>
      <c r="F22" s="3"/>
      <c r="G22" s="3"/>
    </row>
    <row r="23" spans="1:256" ht="15" customHeight="1" x14ac:dyDescent="0.2">
      <c r="A23" s="12" t="s">
        <v>16</v>
      </c>
      <c r="B23" s="14"/>
      <c r="C23" s="14"/>
      <c r="D23" s="20"/>
      <c r="E23" s="2"/>
      <c r="F23" s="3"/>
      <c r="G23" s="3"/>
    </row>
    <row r="24" spans="1:256" ht="14.5" hidden="1" customHeight="1" x14ac:dyDescent="0.2">
      <c r="A24" s="15" t="s">
        <v>17</v>
      </c>
      <c r="B24" s="8">
        <v>725</v>
      </c>
      <c r="C24" s="21"/>
      <c r="D24" s="13"/>
      <c r="E24" s="2"/>
      <c r="F24" s="3"/>
      <c r="G24" s="3"/>
    </row>
    <row r="25" spans="1:256" ht="14.5" hidden="1" customHeight="1" x14ac:dyDescent="0.2">
      <c r="A25" s="15" t="s">
        <v>18</v>
      </c>
      <c r="B25" s="22">
        <v>1725</v>
      </c>
      <c r="C25" s="23"/>
      <c r="D25" s="13"/>
      <c r="E25" s="2"/>
      <c r="F25" s="3"/>
      <c r="G25" s="3"/>
    </row>
    <row r="26" spans="1:256" ht="15" customHeight="1" x14ac:dyDescent="0.2">
      <c r="A26" s="15" t="s">
        <v>19</v>
      </c>
      <c r="B26" s="22">
        <v>4000</v>
      </c>
      <c r="C26" s="21"/>
      <c r="D26" s="8"/>
      <c r="E26" s="2"/>
      <c r="F26" s="3"/>
      <c r="G26" s="3"/>
    </row>
    <row r="27" spans="1:256" ht="15" customHeight="1" x14ac:dyDescent="0.2">
      <c r="A27" s="15" t="s">
        <v>20</v>
      </c>
      <c r="B27" s="8">
        <f>B26</f>
        <v>4000</v>
      </c>
      <c r="C27" s="24">
        <f>B27</f>
        <v>4000</v>
      </c>
      <c r="D27" s="8"/>
      <c r="E27" s="25" t="s">
        <v>21</v>
      </c>
      <c r="F27" s="3"/>
      <c r="G27" s="3"/>
    </row>
    <row r="28" spans="1:256" ht="15" customHeight="1" x14ac:dyDescent="0.2">
      <c r="A28" s="15" t="s">
        <v>22</v>
      </c>
      <c r="B28" s="22">
        <v>4475</v>
      </c>
      <c r="C28" s="26">
        <f>B28</f>
        <v>4475</v>
      </c>
      <c r="D28" s="8"/>
      <c r="E28" s="19" t="s">
        <v>21</v>
      </c>
      <c r="F28" s="3"/>
      <c r="G28" s="3"/>
    </row>
    <row r="29" spans="1:256" ht="15" x14ac:dyDescent="0.2">
      <c r="A29" s="15" t="s">
        <v>23</v>
      </c>
      <c r="B29" s="8"/>
      <c r="C29" s="18">
        <f>C27+C28</f>
        <v>8475</v>
      </c>
      <c r="D29" s="8"/>
      <c r="E29" s="2"/>
      <c r="F29" s="3"/>
      <c r="G29" s="3"/>
    </row>
    <row r="30" spans="1:256" ht="15" x14ac:dyDescent="0.2">
      <c r="A30" s="15"/>
      <c r="B30" s="8"/>
      <c r="C30" s="18"/>
      <c r="D30" s="8"/>
      <c r="E30" s="2"/>
      <c r="F30" s="3"/>
      <c r="G30" s="3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  <c r="BF30" s="34"/>
      <c r="BG30" s="34"/>
      <c r="BH30" s="34"/>
      <c r="BI30" s="34"/>
      <c r="BJ30" s="34"/>
      <c r="BK30" s="34"/>
      <c r="BL30" s="34"/>
      <c r="BM30" s="34"/>
      <c r="BN30" s="34"/>
      <c r="BO30" s="34"/>
      <c r="BP30" s="34"/>
      <c r="BQ30" s="34"/>
      <c r="BR30" s="34"/>
      <c r="BS30" s="34"/>
      <c r="BT30" s="34"/>
      <c r="BU30" s="34"/>
      <c r="BV30" s="34"/>
      <c r="BW30" s="34"/>
      <c r="BX30" s="34"/>
      <c r="BY30" s="34"/>
      <c r="BZ30" s="34"/>
      <c r="CA30" s="34"/>
      <c r="CB30" s="34"/>
      <c r="CC30" s="34"/>
      <c r="CD30" s="34"/>
      <c r="CE30" s="34"/>
      <c r="CF30" s="34"/>
      <c r="CG30" s="34"/>
      <c r="CH30" s="34"/>
      <c r="CI30" s="34"/>
      <c r="CJ30" s="34"/>
      <c r="CK30" s="34"/>
      <c r="CL30" s="34"/>
      <c r="CM30" s="34"/>
      <c r="CN30" s="34"/>
      <c r="CO30" s="34"/>
      <c r="CP30" s="34"/>
      <c r="CQ30" s="34"/>
      <c r="CR30" s="34"/>
      <c r="CS30" s="34"/>
      <c r="CT30" s="34"/>
      <c r="CU30" s="34"/>
      <c r="CV30" s="34"/>
      <c r="CW30" s="34"/>
      <c r="CX30" s="34"/>
      <c r="CY30" s="34"/>
      <c r="CZ30" s="34"/>
      <c r="DA30" s="34"/>
      <c r="DB30" s="34"/>
      <c r="DC30" s="34"/>
      <c r="DD30" s="34"/>
      <c r="DE30" s="34"/>
      <c r="DF30" s="34"/>
      <c r="DG30" s="34"/>
      <c r="DH30" s="34"/>
      <c r="DI30" s="34"/>
      <c r="DJ30" s="34"/>
      <c r="DK30" s="34"/>
      <c r="DL30" s="34"/>
      <c r="DM30" s="34"/>
      <c r="DN30" s="34"/>
      <c r="DO30" s="34"/>
      <c r="DP30" s="34"/>
      <c r="DQ30" s="34"/>
      <c r="DR30" s="34"/>
      <c r="DS30" s="34"/>
      <c r="DT30" s="34"/>
      <c r="DU30" s="34"/>
      <c r="DV30" s="34"/>
      <c r="DW30" s="34"/>
      <c r="DX30" s="34"/>
      <c r="DY30" s="34"/>
      <c r="DZ30" s="34"/>
      <c r="EA30" s="34"/>
      <c r="EB30" s="34"/>
      <c r="EC30" s="34"/>
      <c r="ED30" s="34"/>
      <c r="EE30" s="34"/>
      <c r="EF30" s="34"/>
      <c r="EG30" s="34"/>
      <c r="EH30" s="34"/>
      <c r="EI30" s="34"/>
      <c r="EJ30" s="34"/>
      <c r="EK30" s="34"/>
      <c r="EL30" s="34"/>
      <c r="EM30" s="34"/>
      <c r="EN30" s="34"/>
      <c r="EO30" s="34"/>
      <c r="EP30" s="34"/>
      <c r="EQ30" s="34"/>
      <c r="ER30" s="34"/>
      <c r="ES30" s="34"/>
      <c r="ET30" s="34"/>
      <c r="EU30" s="34"/>
      <c r="EV30" s="34"/>
      <c r="EW30" s="34"/>
      <c r="EX30" s="34"/>
      <c r="EY30" s="34"/>
      <c r="EZ30" s="34"/>
      <c r="FA30" s="34"/>
      <c r="FB30" s="34"/>
      <c r="FC30" s="34"/>
      <c r="FD30" s="34"/>
      <c r="FE30" s="34"/>
      <c r="FF30" s="34"/>
      <c r="FG30" s="34"/>
      <c r="FH30" s="34"/>
      <c r="FI30" s="34"/>
      <c r="FJ30" s="34"/>
      <c r="FK30" s="34"/>
      <c r="FL30" s="34"/>
      <c r="FM30" s="34"/>
      <c r="FN30" s="34"/>
      <c r="FO30" s="34"/>
      <c r="FP30" s="34"/>
      <c r="FQ30" s="34"/>
      <c r="FR30" s="34"/>
      <c r="FS30" s="34"/>
      <c r="FT30" s="34"/>
      <c r="FU30" s="34"/>
      <c r="FV30" s="34"/>
      <c r="FW30" s="34"/>
      <c r="FX30" s="34"/>
      <c r="FY30" s="34"/>
      <c r="FZ30" s="34"/>
      <c r="GA30" s="34"/>
      <c r="GB30" s="34"/>
      <c r="GC30" s="34"/>
      <c r="GD30" s="34"/>
      <c r="GE30" s="34"/>
      <c r="GF30" s="34"/>
      <c r="GG30" s="34"/>
      <c r="GH30" s="34"/>
      <c r="GI30" s="34"/>
      <c r="GJ30" s="34"/>
      <c r="GK30" s="34"/>
      <c r="GL30" s="34"/>
      <c r="GM30" s="34"/>
      <c r="GN30" s="34"/>
      <c r="GO30" s="34"/>
      <c r="GP30" s="34"/>
      <c r="GQ30" s="34"/>
      <c r="GR30" s="34"/>
      <c r="GS30" s="34"/>
      <c r="GT30" s="34"/>
      <c r="GU30" s="34"/>
      <c r="GV30" s="34"/>
      <c r="GW30" s="34"/>
      <c r="GX30" s="34"/>
      <c r="GY30" s="34"/>
      <c r="GZ30" s="34"/>
      <c r="HA30" s="34"/>
      <c r="HB30" s="34"/>
      <c r="HC30" s="34"/>
      <c r="HD30" s="34"/>
      <c r="HE30" s="34"/>
      <c r="HF30" s="34"/>
      <c r="HG30" s="34"/>
      <c r="HH30" s="34"/>
      <c r="HI30" s="34"/>
      <c r="HJ30" s="34"/>
      <c r="HK30" s="34"/>
      <c r="HL30" s="34"/>
      <c r="HM30" s="34"/>
      <c r="HN30" s="34"/>
      <c r="HO30" s="34"/>
      <c r="HP30" s="34"/>
      <c r="HQ30" s="34"/>
      <c r="HR30" s="34"/>
      <c r="HS30" s="34"/>
      <c r="HT30" s="34"/>
      <c r="HU30" s="34"/>
      <c r="HV30" s="34"/>
      <c r="HW30" s="34"/>
      <c r="HX30" s="34"/>
      <c r="HY30" s="34"/>
      <c r="HZ30" s="34"/>
      <c r="IA30" s="34"/>
      <c r="IB30" s="34"/>
      <c r="IC30" s="34"/>
      <c r="ID30" s="34"/>
      <c r="IE30" s="34"/>
      <c r="IF30" s="34"/>
      <c r="IG30" s="34"/>
      <c r="IH30" s="34"/>
      <c r="II30" s="34"/>
      <c r="IJ30" s="34"/>
      <c r="IK30" s="34"/>
      <c r="IL30" s="34"/>
      <c r="IM30" s="34"/>
      <c r="IN30" s="34"/>
      <c r="IO30" s="34"/>
      <c r="IP30" s="34"/>
      <c r="IQ30" s="34"/>
      <c r="IR30" s="34"/>
      <c r="IS30" s="34"/>
      <c r="IT30" s="34"/>
      <c r="IU30" s="34"/>
      <c r="IV30" s="34"/>
    </row>
    <row r="31" spans="1:256" ht="15" customHeight="1" x14ac:dyDescent="0.2">
      <c r="A31" s="12" t="s">
        <v>24</v>
      </c>
      <c r="B31" s="14"/>
      <c r="C31" s="36" t="s">
        <v>37</v>
      </c>
      <c r="D31" s="20"/>
      <c r="E31" s="2"/>
      <c r="F31" s="3"/>
      <c r="G31" s="3"/>
    </row>
    <row r="32" spans="1:256" ht="15" customHeight="1" x14ac:dyDescent="0.2">
      <c r="A32" s="15" t="s">
        <v>25</v>
      </c>
      <c r="B32" s="27" t="s">
        <v>26</v>
      </c>
      <c r="C32" s="10">
        <v>65</v>
      </c>
      <c r="D32" s="7"/>
      <c r="E32" s="2"/>
      <c r="F32" s="3"/>
      <c r="G32" s="3"/>
    </row>
    <row r="33" spans="1:7" ht="15" customHeight="1" x14ac:dyDescent="0.2">
      <c r="A33" s="15" t="s">
        <v>27</v>
      </c>
      <c r="B33" s="27" t="s">
        <v>26</v>
      </c>
      <c r="C33" s="28">
        <v>1500</v>
      </c>
      <c r="D33" s="5"/>
      <c r="E33" s="19" t="s">
        <v>28</v>
      </c>
      <c r="F33" s="3"/>
      <c r="G33" s="3"/>
    </row>
    <row r="34" spans="1:7" ht="15" customHeight="1" x14ac:dyDescent="0.2">
      <c r="A34" s="15" t="s">
        <v>29</v>
      </c>
      <c r="B34" s="27" t="s">
        <v>26</v>
      </c>
      <c r="C34" s="10">
        <v>1000</v>
      </c>
      <c r="D34" s="29"/>
      <c r="E34" s="2"/>
      <c r="F34" s="3"/>
      <c r="G34" s="3"/>
    </row>
    <row r="35" spans="1:7" ht="15" customHeight="1" x14ac:dyDescent="0.2">
      <c r="A35" s="15" t="s">
        <v>30</v>
      </c>
      <c r="B35" s="27" t="s">
        <v>31</v>
      </c>
      <c r="C35" s="10">
        <f>1500*1.13</f>
        <v>1694.9999999999998</v>
      </c>
      <c r="D35" s="30"/>
      <c r="E35" s="2"/>
      <c r="F35" s="3"/>
      <c r="G35" s="3"/>
    </row>
    <row r="36" spans="1:7" ht="15" customHeight="1" x14ac:dyDescent="0.2">
      <c r="A36" s="15" t="s">
        <v>32</v>
      </c>
      <c r="B36" s="27" t="s">
        <v>31</v>
      </c>
      <c r="C36" s="31">
        <v>300</v>
      </c>
      <c r="D36" s="32"/>
      <c r="E36" s="2"/>
      <c r="F36" s="3"/>
      <c r="G36" s="3"/>
    </row>
    <row r="37" spans="1:7" ht="15" customHeight="1" x14ac:dyDescent="0.2">
      <c r="A37" s="15" t="s">
        <v>33</v>
      </c>
      <c r="B37" s="27" t="s">
        <v>31</v>
      </c>
      <c r="C37" s="31">
        <v>150</v>
      </c>
      <c r="D37" s="32"/>
      <c r="E37" s="2"/>
      <c r="F37" s="3"/>
      <c r="G37" s="3"/>
    </row>
    <row r="38" spans="1:7" ht="15" customHeight="1" x14ac:dyDescent="0.2">
      <c r="A38" s="15" t="s">
        <v>34</v>
      </c>
      <c r="B38" s="27" t="s">
        <v>31</v>
      </c>
      <c r="C38" s="31">
        <v>85</v>
      </c>
      <c r="D38" s="32"/>
      <c r="E38" s="2"/>
      <c r="F38" s="3"/>
      <c r="G38" s="3"/>
    </row>
    <row r="39" spans="1:7" ht="15" customHeight="1" x14ac:dyDescent="0.2">
      <c r="A39" s="15" t="s">
        <v>35</v>
      </c>
      <c r="B39" s="27" t="s">
        <v>31</v>
      </c>
      <c r="C39" s="33">
        <f>SUM(C32:C38)</f>
        <v>4795</v>
      </c>
      <c r="D39" s="32"/>
      <c r="E39" s="2"/>
      <c r="F39" s="3"/>
      <c r="G39" s="3"/>
    </row>
    <row r="40" spans="1:7" ht="15" customHeight="1" x14ac:dyDescent="0.2">
      <c r="A40" s="12" t="s">
        <v>36</v>
      </c>
      <c r="B40" s="12"/>
      <c r="C40" s="35">
        <f>C39+C22-C29</f>
        <v>53270</v>
      </c>
      <c r="D40" s="11"/>
      <c r="E40" s="2"/>
      <c r="F40" s="3"/>
      <c r="G40" s="3"/>
    </row>
  </sheetData>
  <mergeCells count="2">
    <mergeCell ref="A7:D7"/>
    <mergeCell ref="E21:G21"/>
  </mergeCells>
  <conditionalFormatting sqref="B36:D39">
    <cfRule type="cellIs" dxfId="0" priority="1" stopIfTrue="1" operator="lessThan">
      <formula>0</formula>
    </cfRule>
  </conditionalFormatting>
  <pageMargins left="0.7" right="0.7" top="0.75" bottom="0.75" header="0.3" footer="0.3"/>
  <pageSetup orientation="portrait" r:id="rId1"/>
  <headerFooter>
    <oddFooter>&amp;C&amp;"Helvetica,Regular"&amp;12&amp;K000000&amp;P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Cost Template- Toronto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Michael Tam</cp:lastModifiedBy>
  <dcterms:modified xsi:type="dcterms:W3CDTF">2020-08-16T20:41:18Z</dcterms:modified>
</cp:coreProperties>
</file>